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CENSOS\AGROPECUARIO\Encuesta Agrícola (Arroz, Maíz y Frijol)\Boletín 2022-2023\"/>
    </mc:Choice>
  </mc:AlternateContent>
  <bookViews>
    <workbookView xWindow="8970" yWindow="15" windowWidth="17400" windowHeight="11760"/>
  </bookViews>
  <sheets>
    <sheet name="312-21" sheetId="4" r:id="rId1"/>
  </sheets>
  <definedNames>
    <definedName name="_xlnm.Print_Area" localSheetId="0">'312-21'!$A$1:$F$44</definedName>
  </definedNames>
  <calcPr calcId="152511"/>
</workbook>
</file>

<file path=xl/calcChain.xml><?xml version="1.0" encoding="utf-8"?>
<calcChain xmlns="http://schemas.openxmlformats.org/spreadsheetml/2006/main">
  <c r="F41" i="4" l="1"/>
  <c r="D41" i="4"/>
  <c r="F40" i="4"/>
  <c r="D40" i="4"/>
  <c r="E39" i="4"/>
  <c r="C39" i="4"/>
  <c r="B39" i="4"/>
  <c r="F38" i="4"/>
  <c r="D38" i="4"/>
  <c r="F37" i="4"/>
  <c r="D37" i="4"/>
  <c r="E36" i="4"/>
  <c r="C36" i="4"/>
  <c r="B36" i="4"/>
  <c r="F35" i="4"/>
  <c r="D35" i="4"/>
  <c r="F34" i="4"/>
  <c r="D34" i="4"/>
  <c r="E33" i="4"/>
  <c r="C33" i="4"/>
  <c r="B33" i="4"/>
  <c r="F32" i="4"/>
  <c r="D32" i="4"/>
  <c r="F31" i="4"/>
  <c r="D31" i="4"/>
  <c r="E30" i="4"/>
  <c r="C30" i="4"/>
  <c r="B30" i="4"/>
  <c r="F29" i="4"/>
  <c r="D29" i="4"/>
  <c r="F28" i="4"/>
  <c r="D28" i="4"/>
  <c r="E27" i="4"/>
  <c r="C27" i="4"/>
  <c r="B27" i="4"/>
  <c r="F26" i="4"/>
  <c r="D26" i="4"/>
  <c r="F25" i="4"/>
  <c r="D25" i="4"/>
  <c r="E24" i="4"/>
  <c r="C24" i="4"/>
  <c r="B24" i="4"/>
  <c r="F23" i="4"/>
  <c r="D23" i="4"/>
  <c r="F22" i="4"/>
  <c r="D22" i="4"/>
  <c r="E21" i="4"/>
  <c r="C21" i="4"/>
  <c r="B21" i="4"/>
  <c r="F20" i="4"/>
  <c r="D20" i="4"/>
  <c r="F19" i="4"/>
  <c r="D19" i="4"/>
  <c r="E18" i="4"/>
  <c r="C18" i="4"/>
  <c r="B18" i="4"/>
  <c r="D10" i="4"/>
  <c r="D11" i="4"/>
  <c r="D13" i="4"/>
  <c r="D14" i="4"/>
  <c r="D16" i="4"/>
  <c r="D17" i="4"/>
  <c r="F10" i="4"/>
  <c r="F11" i="4"/>
  <c r="F13" i="4"/>
  <c r="F14" i="4"/>
  <c r="F16" i="4"/>
  <c r="F17" i="4"/>
  <c r="E15" i="4"/>
  <c r="C15" i="4"/>
  <c r="B15" i="4"/>
  <c r="E12" i="4"/>
  <c r="C12" i="4"/>
  <c r="B12" i="4"/>
  <c r="D12" i="4" s="1"/>
  <c r="B9" i="4"/>
  <c r="B7" i="4"/>
  <c r="E9" i="4"/>
  <c r="C9" i="4"/>
  <c r="E7" i="4"/>
  <c r="C7" i="4"/>
  <c r="B8" i="4"/>
  <c r="D9" i="4" l="1"/>
  <c r="D39" i="4"/>
  <c r="F15" i="4"/>
  <c r="E6" i="4"/>
  <c r="C6" i="4"/>
  <c r="F9" i="4"/>
  <c r="D36" i="4"/>
  <c r="D33" i="4"/>
  <c r="D24" i="4"/>
  <c r="D15" i="4"/>
  <c r="F12" i="4"/>
  <c r="B6" i="4"/>
  <c r="F39" i="4"/>
  <c r="F36" i="4"/>
  <c r="F33" i="4"/>
  <c r="D30" i="4"/>
  <c r="F30" i="4"/>
  <c r="D27" i="4"/>
  <c r="F27" i="4"/>
  <c r="F24" i="4"/>
  <c r="D21" i="4"/>
  <c r="F21" i="4"/>
  <c r="F7" i="4"/>
  <c r="D18" i="4"/>
  <c r="F18" i="4"/>
  <c r="D7" i="4"/>
  <c r="F6" i="4" l="1"/>
  <c r="D6" i="4"/>
  <c r="E8" i="4"/>
  <c r="C8" i="4"/>
  <c r="D8" i="4" s="1"/>
  <c r="F8" i="4" l="1"/>
</calcChain>
</file>

<file path=xl/sharedStrings.xml><?xml version="1.0" encoding="utf-8"?>
<sst xmlns="http://schemas.openxmlformats.org/spreadsheetml/2006/main" count="47" uniqueCount="25">
  <si>
    <t>Total</t>
  </si>
  <si>
    <t>Maíz</t>
  </si>
  <si>
    <t>Superficie (hectáreas)</t>
  </si>
  <si>
    <t>Perdida (1)</t>
  </si>
  <si>
    <t>Cantidad</t>
  </si>
  <si>
    <t>Porcentaje</t>
  </si>
  <si>
    <t>(1) Se refiere a la superficie que germinó y no se cosechó y a la que no germinó y no se resembró.</t>
  </si>
  <si>
    <t>Provincia, comarca indígena y período de siembra</t>
  </si>
  <si>
    <t>Cuadro 21.  SUPERFICIE SEMBRADA, PERDIDA, COSECHA Y RENDIMIENTO DE MAÍZ EN LA REPÚBLICA, SEGÚN PROVINCIA, COMARCA INDÍGENA Y PERÍODO DE SIEMBRA:  AÑO AGRÍCOLA 2022/23</t>
  </si>
  <si>
    <t xml:space="preserve">      Primera siembra       </t>
  </si>
  <si>
    <t xml:space="preserve">      Segunda siembra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</si>
  <si>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</si>
  <si>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</si>
  <si>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</si>
  <si>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</si>
  <si>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</si>
  <si>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</si>
  <si>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</si>
  <si>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</si>
  <si>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</si>
  <si>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</si>
  <si>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</si>
  <si>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 xml:space="preserve">                 TOTAL</t>
  </si>
  <si>
    <t>Cosecha (Quintales en grano seco)</t>
  </si>
  <si>
    <t>Rendimiento 
por hectárea cosechada (Quintales en        grano seco)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</si>
</sst>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;[Red]0.0"/>
  </numFmts>
  <fonts count="6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wrapText="1"/>
    </xf>
    <xf numFmtId="0" fontId="5" fillId="0" borderId="0" xfId="0" applyFont="1"/>
    <xf numFmtId="0" fontId="5" fillId="0" borderId="0" xfId="0" applyFont="1" applyBorder="1"/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Border="1"/>
    <xf numFmtId="3" fontId="5" fillId="0" borderId="0" xfId="0" applyNumberFormat="1" applyFont="1" applyBorder="1"/>
    <xf numFmtId="3" fontId="5" fillId="0" borderId="0" xfId="0" applyNumberFormat="1" applyFont="1"/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Continuous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left"/>
    </xf>
    <xf numFmtId="3" fontId="5" fillId="0" borderId="0" xfId="0" applyNumberFormat="1" applyFont="1" applyAlignment="1"/>
    <xf numFmtId="3" fontId="5" fillId="0" borderId="0" xfId="0" applyNumberFormat="1" applyFont="1" applyBorder="1" applyAlignment="1"/>
    <xf numFmtId="0" fontId="5" fillId="0" borderId="0" xfId="0" applyFont="1" applyAlignment="1"/>
    <xf numFmtId="0" fontId="1" fillId="0" borderId="0" xfId="0" applyFont="1" applyFill="1" applyAlignment="1" applyProtection="1">
      <alignment horizontal="left"/>
    </xf>
    <xf numFmtId="0" fontId="3" fillId="2" borderId="2" xfId="0" applyFont="1" applyFill="1" applyBorder="1" applyAlignment="1">
      <alignment horizontal="centerContinuous" vertical="center" wrapText="1"/>
    </xf>
    <xf numFmtId="0" fontId="3" fillId="2" borderId="1" xfId="0" applyFont="1" applyFill="1" applyBorder="1" applyAlignment="1">
      <alignment horizontal="centerContinuous" vertical="center" wrapText="1"/>
    </xf>
    <xf numFmtId="0" fontId="4" fillId="2" borderId="1" xfId="0" applyFont="1" applyFill="1" applyBorder="1" applyAlignment="1">
      <alignment horizontal="centerContinuous" vertical="center" wrapText="1"/>
    </xf>
    <xf numFmtId="0" fontId="4" fillId="2" borderId="9" xfId="0" applyFont="1" applyFill="1" applyBorder="1" applyAlignment="1">
      <alignment horizontal="centerContinuous" vertical="center" wrapText="1"/>
    </xf>
    <xf numFmtId="3" fontId="3" fillId="3" borderId="5" xfId="0" applyNumberFormat="1" applyFont="1" applyFill="1" applyBorder="1" applyAlignment="1" applyProtection="1">
      <alignment horizontal="right" vertical="center"/>
    </xf>
    <xf numFmtId="165" fontId="4" fillId="3" borderId="3" xfId="0" applyNumberFormat="1" applyFont="1" applyFill="1" applyBorder="1" applyAlignment="1">
      <alignment vertical="center"/>
    </xf>
    <xf numFmtId="3" fontId="2" fillId="3" borderId="5" xfId="0" applyNumberFormat="1" applyFont="1" applyFill="1" applyBorder="1" applyAlignment="1" applyProtection="1">
      <alignment horizontal="right" vertical="center"/>
    </xf>
    <xf numFmtId="165" fontId="1" fillId="3" borderId="6" xfId="0" applyNumberFormat="1" applyFont="1" applyFill="1" applyBorder="1" applyAlignment="1">
      <alignment vertical="center"/>
    </xf>
    <xf numFmtId="165" fontId="4" fillId="3" borderId="6" xfId="0" applyNumberFormat="1" applyFont="1" applyFill="1" applyBorder="1" applyAlignment="1">
      <alignment vertical="center"/>
    </xf>
    <xf numFmtId="164" fontId="3" fillId="3" borderId="5" xfId="0" applyNumberFormat="1" applyFont="1" applyFill="1" applyBorder="1" applyAlignment="1" applyProtection="1">
      <alignment horizontal="right" vertical="center"/>
    </xf>
    <xf numFmtId="3" fontId="2" fillId="3" borderId="5" xfId="0" applyNumberFormat="1" applyFont="1" applyFill="1" applyBorder="1" applyAlignment="1" applyProtection="1">
      <alignment horizontal="right" vertical="center"/>
      <protection locked="0"/>
    </xf>
    <xf numFmtId="164" fontId="2" fillId="3" borderId="5" xfId="0" applyNumberFormat="1" applyFont="1" applyFill="1" applyBorder="1" applyAlignment="1" applyProtection="1">
      <alignment horizontal="right" vertical="center"/>
    </xf>
    <xf numFmtId="3" fontId="1" fillId="3" borderId="5" xfId="0" applyNumberFormat="1" applyFont="1" applyFill="1" applyBorder="1" applyAlignment="1" applyProtection="1">
      <alignment horizontal="right" vertical="center"/>
      <protection locked="0"/>
    </xf>
    <xf numFmtId="3" fontId="1" fillId="3" borderId="8" xfId="0" applyNumberFormat="1" applyFont="1" applyFill="1" applyBorder="1" applyAlignment="1" applyProtection="1">
      <alignment horizontal="right" vertical="center"/>
      <protection locked="0"/>
    </xf>
    <xf numFmtId="3" fontId="2" fillId="3" borderId="8" xfId="0" applyNumberFormat="1" applyFont="1" applyFill="1" applyBorder="1" applyAlignment="1" applyProtection="1">
      <alignment horizontal="right" vertical="center"/>
      <protection locked="0"/>
    </xf>
    <xf numFmtId="3" fontId="2" fillId="0" borderId="5" xfId="0" applyNumberFormat="1" applyFont="1" applyFill="1" applyBorder="1" applyAlignment="1" applyProtection="1">
      <alignment horizontal="right" vertical="center"/>
      <protection locked="0"/>
    </xf>
    <xf numFmtId="165" fontId="1" fillId="3" borderId="7" xfId="0" applyNumberFormat="1" applyFont="1" applyFill="1" applyBorder="1" applyAlignment="1">
      <alignment vertical="center"/>
    </xf>
    <xf numFmtId="164" fontId="2" fillId="3" borderId="8" xfId="0" applyNumberFormat="1" applyFont="1" applyFill="1" applyBorder="1" applyAlignment="1" applyProtection="1">
      <alignment horizontal="right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8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tabSelected="1" view="pageBreakPreview" zoomScaleNormal="100" zoomScaleSheetLayoutView="100" workbookViewId="0">
      <selection activeCell="B6" sqref="B6"/>
    </sheetView>
  </sheetViews>
  <sheetFormatPr baseColWidth="10" defaultRowHeight="12.75" x14ac:dyDescent="0.2"/>
  <cols>
    <col min="1" max="1" width="23.625" style="5" customWidth="1"/>
    <col min="2" max="4" width="13.5" style="11" customWidth="1"/>
    <col min="5" max="5" width="14.25" style="11" customWidth="1"/>
    <col min="6" max="6" width="16.875" style="11" customWidth="1"/>
    <col min="7" max="7" width="11.625" style="10" customWidth="1"/>
    <col min="8" max="16384" width="11" style="5"/>
  </cols>
  <sheetData>
    <row r="1" spans="1:8" ht="53.25" customHeight="1" x14ac:dyDescent="0.2">
      <c r="A1" s="13" t="s">
        <v>8</v>
      </c>
      <c r="B1" s="13"/>
      <c r="C1" s="13"/>
      <c r="D1" s="13"/>
      <c r="E1" s="13"/>
      <c r="F1" s="13"/>
      <c r="G1" s="4"/>
    </row>
    <row r="2" spans="1:8" ht="20.25" customHeight="1" x14ac:dyDescent="0.2">
      <c r="A2" s="42" t="s">
        <v>7</v>
      </c>
      <c r="B2" s="22" t="s">
        <v>1</v>
      </c>
      <c r="C2" s="23"/>
      <c r="D2" s="23"/>
      <c r="E2" s="23"/>
      <c r="F2" s="22"/>
      <c r="G2" s="7"/>
      <c r="H2" s="6"/>
    </row>
    <row r="3" spans="1:8" ht="20.25" customHeight="1" x14ac:dyDescent="0.2">
      <c r="A3" s="43"/>
      <c r="B3" s="22" t="s">
        <v>2</v>
      </c>
      <c r="C3" s="24"/>
      <c r="D3" s="25"/>
      <c r="E3" s="45" t="s">
        <v>23</v>
      </c>
      <c r="F3" s="48" t="s">
        <v>24</v>
      </c>
      <c r="G3" s="7"/>
      <c r="H3" s="6"/>
    </row>
    <row r="4" spans="1:8" ht="20.25" customHeight="1" x14ac:dyDescent="0.2">
      <c r="A4" s="43"/>
      <c r="B4" s="40" t="s">
        <v>0</v>
      </c>
      <c r="C4" s="22" t="s">
        <v>3</v>
      </c>
      <c r="D4" s="25"/>
      <c r="E4" s="46"/>
      <c r="F4" s="49"/>
      <c r="G4" s="7"/>
      <c r="H4" s="6"/>
    </row>
    <row r="5" spans="1:8" ht="28.5" customHeight="1" x14ac:dyDescent="0.2">
      <c r="A5" s="44"/>
      <c r="B5" s="41"/>
      <c r="C5" s="14" t="s">
        <v>4</v>
      </c>
      <c r="D5" s="15" t="s">
        <v>5</v>
      </c>
      <c r="E5" s="47"/>
      <c r="F5" s="50"/>
      <c r="G5" s="8"/>
      <c r="H5" s="6"/>
    </row>
    <row r="6" spans="1:8" ht="33" customHeight="1" x14ac:dyDescent="0.2">
      <c r="A6" s="12" t="s">
        <v>22</v>
      </c>
      <c r="B6" s="26">
        <f>B9+B12+B15+B18+B21+B24+B27+B30+B33+B36+B39</f>
        <v>53740</v>
      </c>
      <c r="C6" s="26">
        <f>C9+C12+C15+C18+C21+C24+C27+C30+C33+C36+C39</f>
        <v>13830</v>
      </c>
      <c r="D6" s="27">
        <f>((C6/B6)*100)</f>
        <v>25.735020468924453</v>
      </c>
      <c r="E6" s="26">
        <f>E9+E12+E15+E18+E21+E24+E27+E30+E33+E36+E39</f>
        <v>3202700</v>
      </c>
      <c r="F6" s="31">
        <f>((E6/(B6-C6)))</f>
        <v>80.248058130794291</v>
      </c>
      <c r="G6" s="9"/>
    </row>
    <row r="7" spans="1:8" ht="14.25" customHeight="1" x14ac:dyDescent="0.2">
      <c r="A7" s="1" t="s">
        <v>9</v>
      </c>
      <c r="B7" s="28">
        <f>B10+B13+B16+B19+B22+B25+B28+B31+B34+B37+B40</f>
        <v>20440</v>
      </c>
      <c r="C7" s="28">
        <f>C10+C13+C16+C19+C22+C25+C28+C31+C34+C37+C40</f>
        <v>2480</v>
      </c>
      <c r="D7" s="29">
        <f t="shared" ref="D7:D17" si="0">((C7/B7)*100)</f>
        <v>12.13307240704501</v>
      </c>
      <c r="E7" s="28">
        <f>E10+E13+E16+E19+E22+E25+E28+E31+E34+E37+E40</f>
        <v>445400</v>
      </c>
      <c r="F7" s="33">
        <f t="shared" ref="F7:F17" si="1">((E7/(B7-C7)))</f>
        <v>24.799554565701559</v>
      </c>
      <c r="G7" s="9"/>
    </row>
    <row r="8" spans="1:8" ht="14.25" customHeight="1" x14ac:dyDescent="0.2">
      <c r="A8" s="1" t="s">
        <v>10</v>
      </c>
      <c r="B8" s="28">
        <f>B11+B14+B17+B20+B23+B26+B29+B32+B35+B38+B41</f>
        <v>33300</v>
      </c>
      <c r="C8" s="28">
        <f t="shared" ref="C8" si="2">C11+C14+C17+C20+C23+C26+C29+C32+C35+C38+C41</f>
        <v>11350</v>
      </c>
      <c r="D8" s="29">
        <f t="shared" si="0"/>
        <v>34.084084084084083</v>
      </c>
      <c r="E8" s="28">
        <f>E11+E14+E17+E20+E23+E26+E29+E32+E35+E38+E41</f>
        <v>2757300</v>
      </c>
      <c r="F8" s="33">
        <f t="shared" si="1"/>
        <v>125.61731207289294</v>
      </c>
      <c r="G8" s="9"/>
    </row>
    <row r="9" spans="1:8" ht="25.5" customHeight="1" x14ac:dyDescent="0.2">
      <c r="A9" s="2" t="s">
        <v>11</v>
      </c>
      <c r="B9" s="26">
        <f>B10+B11</f>
        <v>590</v>
      </c>
      <c r="C9" s="26">
        <f>C10+C11</f>
        <v>210</v>
      </c>
      <c r="D9" s="30">
        <f t="shared" si="0"/>
        <v>35.593220338983052</v>
      </c>
      <c r="E9" s="26">
        <f>E10+E11</f>
        <v>8700</v>
      </c>
      <c r="F9" s="31">
        <f t="shared" si="1"/>
        <v>22.894736842105264</v>
      </c>
      <c r="G9" s="9"/>
    </row>
    <row r="10" spans="1:8" ht="14.25" customHeight="1" x14ac:dyDescent="0.2">
      <c r="A10" s="1" t="s">
        <v>9</v>
      </c>
      <c r="B10" s="34">
        <v>460</v>
      </c>
      <c r="C10" s="32">
        <v>170</v>
      </c>
      <c r="D10" s="29">
        <f t="shared" si="0"/>
        <v>36.95652173913043</v>
      </c>
      <c r="E10" s="32">
        <v>6500</v>
      </c>
      <c r="F10" s="33">
        <f t="shared" si="1"/>
        <v>22.413793103448278</v>
      </c>
      <c r="G10" s="9"/>
    </row>
    <row r="11" spans="1:8" ht="14.25" customHeight="1" x14ac:dyDescent="0.2">
      <c r="A11" s="1" t="s">
        <v>10</v>
      </c>
      <c r="B11" s="34">
        <v>130</v>
      </c>
      <c r="C11" s="32">
        <v>40</v>
      </c>
      <c r="D11" s="29">
        <f t="shared" si="0"/>
        <v>30.76923076923077</v>
      </c>
      <c r="E11" s="32">
        <v>2200</v>
      </c>
      <c r="F11" s="33">
        <f t="shared" si="1"/>
        <v>24.444444444444443</v>
      </c>
      <c r="G11" s="9"/>
    </row>
    <row r="12" spans="1:8" ht="25.5" customHeight="1" x14ac:dyDescent="0.2">
      <c r="A12" s="2" t="s">
        <v>12</v>
      </c>
      <c r="B12" s="26">
        <f>B13+B14</f>
        <v>3550</v>
      </c>
      <c r="C12" s="26">
        <f>C13+C14</f>
        <v>620</v>
      </c>
      <c r="D12" s="30">
        <f t="shared" si="0"/>
        <v>17.464788732394364</v>
      </c>
      <c r="E12" s="26">
        <f>E13+E14</f>
        <v>62000</v>
      </c>
      <c r="F12" s="31">
        <f t="shared" si="1"/>
        <v>21.160409556313994</v>
      </c>
      <c r="G12" s="9"/>
    </row>
    <row r="13" spans="1:8" ht="14.25" customHeight="1" x14ac:dyDescent="0.2">
      <c r="A13" s="1" t="s">
        <v>9</v>
      </c>
      <c r="B13" s="34">
        <v>2450</v>
      </c>
      <c r="C13" s="37">
        <v>380</v>
      </c>
      <c r="D13" s="29">
        <f t="shared" si="0"/>
        <v>15.510204081632653</v>
      </c>
      <c r="E13" s="32">
        <v>40800</v>
      </c>
      <c r="F13" s="33">
        <f t="shared" si="1"/>
        <v>19.710144927536231</v>
      </c>
      <c r="G13" s="9"/>
    </row>
    <row r="14" spans="1:8" ht="14.25" customHeight="1" x14ac:dyDescent="0.2">
      <c r="A14" s="1" t="s">
        <v>10</v>
      </c>
      <c r="B14" s="34">
        <v>1100</v>
      </c>
      <c r="C14" s="32">
        <v>240</v>
      </c>
      <c r="D14" s="29">
        <f t="shared" si="0"/>
        <v>21.818181818181817</v>
      </c>
      <c r="E14" s="32">
        <v>21200</v>
      </c>
      <c r="F14" s="33">
        <f t="shared" si="1"/>
        <v>24.651162790697676</v>
      </c>
      <c r="G14" s="9"/>
    </row>
    <row r="15" spans="1:8" ht="25.5" customHeight="1" x14ac:dyDescent="0.2">
      <c r="A15" s="2" t="s">
        <v>13</v>
      </c>
      <c r="B15" s="26">
        <f>B16+B17</f>
        <v>360</v>
      </c>
      <c r="C15" s="26">
        <f>C16+C17</f>
        <v>60</v>
      </c>
      <c r="D15" s="30">
        <f t="shared" si="0"/>
        <v>16.666666666666664</v>
      </c>
      <c r="E15" s="26">
        <f>E16+E17</f>
        <v>3300</v>
      </c>
      <c r="F15" s="31">
        <f t="shared" si="1"/>
        <v>11</v>
      </c>
      <c r="G15" s="9"/>
    </row>
    <row r="16" spans="1:8" ht="14.25" customHeight="1" x14ac:dyDescent="0.2">
      <c r="A16" s="1" t="s">
        <v>9</v>
      </c>
      <c r="B16" s="34">
        <v>310</v>
      </c>
      <c r="C16" s="32">
        <v>50</v>
      </c>
      <c r="D16" s="29">
        <f t="shared" si="0"/>
        <v>16.129032258064516</v>
      </c>
      <c r="E16" s="32">
        <v>2700</v>
      </c>
      <c r="F16" s="33">
        <f t="shared" si="1"/>
        <v>10.384615384615385</v>
      </c>
      <c r="G16" s="9"/>
    </row>
    <row r="17" spans="1:7" ht="14.25" customHeight="1" x14ac:dyDescent="0.2">
      <c r="A17" s="1" t="s">
        <v>10</v>
      </c>
      <c r="B17" s="34">
        <v>50</v>
      </c>
      <c r="C17" s="32">
        <v>10</v>
      </c>
      <c r="D17" s="29">
        <f t="shared" si="0"/>
        <v>20</v>
      </c>
      <c r="E17" s="32">
        <v>600</v>
      </c>
      <c r="F17" s="33">
        <f t="shared" si="1"/>
        <v>15</v>
      </c>
      <c r="G17" s="9"/>
    </row>
    <row r="18" spans="1:7" ht="25.5" customHeight="1" x14ac:dyDescent="0.2">
      <c r="A18" s="2" t="s">
        <v>14</v>
      </c>
      <c r="B18" s="26">
        <f>B19+B20</f>
        <v>7200</v>
      </c>
      <c r="C18" s="26">
        <f>C19+C20</f>
        <v>350</v>
      </c>
      <c r="D18" s="30">
        <f t="shared" ref="D18:D20" si="3">((C18/B18)*100)</f>
        <v>4.8611111111111116</v>
      </c>
      <c r="E18" s="26">
        <f>E19+E20</f>
        <v>218300</v>
      </c>
      <c r="F18" s="31">
        <f t="shared" ref="F18:F20" si="4">((E18/(B18-C18)))</f>
        <v>31.868613138686133</v>
      </c>
      <c r="G18" s="9"/>
    </row>
    <row r="19" spans="1:7" ht="14.25" customHeight="1" x14ac:dyDescent="0.2">
      <c r="A19" s="1" t="s">
        <v>9</v>
      </c>
      <c r="B19" s="34">
        <v>4310</v>
      </c>
      <c r="C19" s="32">
        <v>160</v>
      </c>
      <c r="D19" s="29">
        <f t="shared" si="3"/>
        <v>3.7122969837587005</v>
      </c>
      <c r="E19" s="32">
        <v>117900</v>
      </c>
      <c r="F19" s="33">
        <f t="shared" si="4"/>
        <v>28.409638554216869</v>
      </c>
      <c r="G19" s="9"/>
    </row>
    <row r="20" spans="1:7" ht="14.25" customHeight="1" x14ac:dyDescent="0.2">
      <c r="A20" s="1" t="s">
        <v>10</v>
      </c>
      <c r="B20" s="34">
        <v>2890</v>
      </c>
      <c r="C20" s="32">
        <v>190</v>
      </c>
      <c r="D20" s="29">
        <f t="shared" si="3"/>
        <v>6.5743944636678195</v>
      </c>
      <c r="E20" s="32">
        <v>100400</v>
      </c>
      <c r="F20" s="33">
        <f t="shared" si="4"/>
        <v>37.185185185185183</v>
      </c>
      <c r="G20" s="9"/>
    </row>
    <row r="21" spans="1:7" ht="25.5" customHeight="1" x14ac:dyDescent="0.2">
      <c r="A21" s="2" t="s">
        <v>15</v>
      </c>
      <c r="B21" s="26">
        <f>B22+B23</f>
        <v>2080</v>
      </c>
      <c r="C21" s="26">
        <f>C22+C23</f>
        <v>260</v>
      </c>
      <c r="D21" s="30">
        <f t="shared" ref="D21:D23" si="5">((C21/B21)*100)</f>
        <v>12.5</v>
      </c>
      <c r="E21" s="26">
        <f>E22+E23</f>
        <v>45600</v>
      </c>
      <c r="F21" s="31">
        <f t="shared" ref="F21:F23" si="6">((E21/(B21-C21)))</f>
        <v>25.054945054945055</v>
      </c>
      <c r="G21" s="9"/>
    </row>
    <row r="22" spans="1:7" ht="14.25" customHeight="1" x14ac:dyDescent="0.2">
      <c r="A22" s="1" t="s">
        <v>9</v>
      </c>
      <c r="B22" s="34">
        <v>1210</v>
      </c>
      <c r="C22" s="32">
        <v>200</v>
      </c>
      <c r="D22" s="29">
        <f t="shared" si="5"/>
        <v>16.528925619834713</v>
      </c>
      <c r="E22" s="32">
        <v>22600</v>
      </c>
      <c r="F22" s="33">
        <f t="shared" si="6"/>
        <v>22.376237623762375</v>
      </c>
      <c r="G22" s="9"/>
    </row>
    <row r="23" spans="1:7" ht="14.25" customHeight="1" x14ac:dyDescent="0.2">
      <c r="A23" s="1" t="s">
        <v>10</v>
      </c>
      <c r="B23" s="34">
        <v>870</v>
      </c>
      <c r="C23" s="32">
        <v>60</v>
      </c>
      <c r="D23" s="29">
        <f t="shared" si="5"/>
        <v>6.8965517241379306</v>
      </c>
      <c r="E23" s="32">
        <v>23000</v>
      </c>
      <c r="F23" s="33">
        <f t="shared" si="6"/>
        <v>28.395061728395063</v>
      </c>
      <c r="G23" s="9"/>
    </row>
    <row r="24" spans="1:7" ht="25.5" customHeight="1" x14ac:dyDescent="0.2">
      <c r="A24" s="2" t="s">
        <v>16</v>
      </c>
      <c r="B24" s="26">
        <f>B25+B26</f>
        <v>8290</v>
      </c>
      <c r="C24" s="26">
        <f>C25+C26</f>
        <v>370</v>
      </c>
      <c r="D24" s="30">
        <f t="shared" ref="D24:D26" si="7">((C24/B24)*100)</f>
        <v>4.4632086851628472</v>
      </c>
      <c r="E24" s="26">
        <f>E25+E26</f>
        <v>587400</v>
      </c>
      <c r="F24" s="31">
        <f t="shared" ref="F24:F26" si="8">((E24/(B24-C24)))</f>
        <v>74.166666666666671</v>
      </c>
      <c r="G24" s="9"/>
    </row>
    <row r="25" spans="1:7" ht="14.25" customHeight="1" x14ac:dyDescent="0.2">
      <c r="A25" s="1" t="s">
        <v>9</v>
      </c>
      <c r="B25" s="34">
        <v>1510</v>
      </c>
      <c r="C25" s="32">
        <v>90</v>
      </c>
      <c r="D25" s="29">
        <f t="shared" si="7"/>
        <v>5.9602649006622519</v>
      </c>
      <c r="E25" s="32">
        <v>56000</v>
      </c>
      <c r="F25" s="33">
        <f t="shared" si="8"/>
        <v>39.436619718309856</v>
      </c>
      <c r="G25" s="9"/>
    </row>
    <row r="26" spans="1:7" ht="14.25" customHeight="1" x14ac:dyDescent="0.2">
      <c r="A26" s="1" t="s">
        <v>10</v>
      </c>
      <c r="B26" s="34">
        <v>6780</v>
      </c>
      <c r="C26" s="37">
        <v>280</v>
      </c>
      <c r="D26" s="29">
        <f t="shared" si="7"/>
        <v>4.1297935103244834</v>
      </c>
      <c r="E26" s="32">
        <v>531400</v>
      </c>
      <c r="F26" s="33">
        <f t="shared" si="8"/>
        <v>81.753846153846155</v>
      </c>
      <c r="G26" s="9"/>
    </row>
    <row r="27" spans="1:7" ht="25.5" customHeight="1" x14ac:dyDescent="0.2">
      <c r="A27" s="2" t="s">
        <v>17</v>
      </c>
      <c r="B27" s="26">
        <f>B28+B29</f>
        <v>20770</v>
      </c>
      <c r="C27" s="26">
        <f>C28+C29</f>
        <v>10160</v>
      </c>
      <c r="D27" s="30">
        <f t="shared" ref="D27:D29" si="9">((C27/B27)*100)</f>
        <v>48.916706788637462</v>
      </c>
      <c r="E27" s="26">
        <f>E28+E29</f>
        <v>2039200</v>
      </c>
      <c r="F27" s="31">
        <f t="shared" ref="F27:F29" si="10">((E27/(B27-C27)))</f>
        <v>192.19604147031103</v>
      </c>
      <c r="G27" s="9"/>
    </row>
    <row r="28" spans="1:7" ht="14.25" customHeight="1" x14ac:dyDescent="0.2">
      <c r="A28" s="1" t="s">
        <v>9</v>
      </c>
      <c r="B28" s="34">
        <v>2260</v>
      </c>
      <c r="C28" s="32">
        <v>20</v>
      </c>
      <c r="D28" s="29">
        <f t="shared" si="9"/>
        <v>0.88495575221238942</v>
      </c>
      <c r="E28" s="32">
        <v>48700</v>
      </c>
      <c r="F28" s="33">
        <f t="shared" si="10"/>
        <v>21.741071428571427</v>
      </c>
      <c r="G28" s="9"/>
    </row>
    <row r="29" spans="1:7" ht="14.25" customHeight="1" x14ac:dyDescent="0.2">
      <c r="A29" s="1" t="s">
        <v>10</v>
      </c>
      <c r="B29" s="34">
        <v>18510</v>
      </c>
      <c r="C29" s="32">
        <v>10140</v>
      </c>
      <c r="D29" s="29">
        <f t="shared" si="9"/>
        <v>54.78119935170178</v>
      </c>
      <c r="E29" s="32">
        <v>1990500</v>
      </c>
      <c r="F29" s="33">
        <f t="shared" si="10"/>
        <v>237.8136200716846</v>
      </c>
      <c r="G29" s="9"/>
    </row>
    <row r="30" spans="1:7" ht="25.5" customHeight="1" x14ac:dyDescent="0.2">
      <c r="A30" s="2" t="s">
        <v>18</v>
      </c>
      <c r="B30" s="26">
        <f>B31+B32</f>
        <v>1750</v>
      </c>
      <c r="C30" s="26">
        <f>C31+C32</f>
        <v>440</v>
      </c>
      <c r="D30" s="30">
        <f t="shared" ref="D30:D32" si="11">((C30/B30)*100)</f>
        <v>25.142857142857146</v>
      </c>
      <c r="E30" s="26">
        <f>E31+E32</f>
        <v>115300</v>
      </c>
      <c r="F30" s="31">
        <f t="shared" ref="F30:F32" si="12">((E30/(B30-C30)))</f>
        <v>88.015267175572518</v>
      </c>
      <c r="G30" s="9"/>
    </row>
    <row r="31" spans="1:7" ht="14.25" customHeight="1" x14ac:dyDescent="0.2">
      <c r="A31" s="1" t="s">
        <v>9</v>
      </c>
      <c r="B31" s="34">
        <v>1290</v>
      </c>
      <c r="C31" s="32">
        <v>370</v>
      </c>
      <c r="D31" s="29">
        <f t="shared" si="11"/>
        <v>28.68217054263566</v>
      </c>
      <c r="E31" s="32">
        <v>59100</v>
      </c>
      <c r="F31" s="33">
        <f t="shared" si="12"/>
        <v>64.239130434782609</v>
      </c>
      <c r="G31" s="9"/>
    </row>
    <row r="32" spans="1:7" ht="14.25" customHeight="1" x14ac:dyDescent="0.2">
      <c r="A32" s="1" t="s">
        <v>10</v>
      </c>
      <c r="B32" s="34">
        <v>460</v>
      </c>
      <c r="C32" s="32">
        <v>70</v>
      </c>
      <c r="D32" s="29">
        <f t="shared" si="11"/>
        <v>15.217391304347828</v>
      </c>
      <c r="E32" s="32">
        <v>56200</v>
      </c>
      <c r="F32" s="33">
        <f t="shared" si="12"/>
        <v>144.10256410256412</v>
      </c>
      <c r="G32" s="9"/>
    </row>
    <row r="33" spans="1:7" ht="25.5" customHeight="1" x14ac:dyDescent="0.2">
      <c r="A33" s="2" t="s">
        <v>19</v>
      </c>
      <c r="B33" s="26">
        <f>B34+B35</f>
        <v>1150</v>
      </c>
      <c r="C33" s="26">
        <f>C34+C35</f>
        <v>180</v>
      </c>
      <c r="D33" s="30">
        <f t="shared" ref="D33:D35" si="13">((C33/B33)*100)</f>
        <v>15.65217391304348</v>
      </c>
      <c r="E33" s="26">
        <f>E34+E35</f>
        <v>19200</v>
      </c>
      <c r="F33" s="31">
        <f t="shared" ref="F33:F35" si="14">((E33/(B33-C33)))</f>
        <v>19.793814432989691</v>
      </c>
      <c r="G33" s="9"/>
    </row>
    <row r="34" spans="1:7" ht="14.25" customHeight="1" x14ac:dyDescent="0.2">
      <c r="A34" s="1" t="s">
        <v>9</v>
      </c>
      <c r="B34" s="34">
        <v>950</v>
      </c>
      <c r="C34" s="32">
        <v>150</v>
      </c>
      <c r="D34" s="29">
        <f t="shared" si="13"/>
        <v>15.789473684210526</v>
      </c>
      <c r="E34" s="32">
        <v>15400</v>
      </c>
      <c r="F34" s="33">
        <f t="shared" si="14"/>
        <v>19.25</v>
      </c>
      <c r="G34" s="9"/>
    </row>
    <row r="35" spans="1:7" ht="14.25" customHeight="1" x14ac:dyDescent="0.2">
      <c r="A35" s="1" t="s">
        <v>10</v>
      </c>
      <c r="B35" s="34">
        <v>200</v>
      </c>
      <c r="C35" s="32">
        <v>30</v>
      </c>
      <c r="D35" s="29">
        <f t="shared" si="13"/>
        <v>15</v>
      </c>
      <c r="E35" s="32">
        <v>3800</v>
      </c>
      <c r="F35" s="33">
        <f t="shared" si="14"/>
        <v>22.352941176470587</v>
      </c>
      <c r="G35" s="9"/>
    </row>
    <row r="36" spans="1:7" ht="25.5" customHeight="1" x14ac:dyDescent="0.2">
      <c r="A36" s="2" t="s">
        <v>20</v>
      </c>
      <c r="B36" s="26">
        <f>B37+B38</f>
        <v>5540</v>
      </c>
      <c r="C36" s="26">
        <f>C37+C38</f>
        <v>810</v>
      </c>
      <c r="D36" s="30">
        <f t="shared" ref="D36:D38" si="15">((C36/B36)*100)</f>
        <v>14.620938628158845</v>
      </c>
      <c r="E36" s="26">
        <f>E37+E38</f>
        <v>80600</v>
      </c>
      <c r="F36" s="31">
        <f t="shared" ref="F36:F38" si="16">((E36/(B36-C36)))</f>
        <v>17.040169133192389</v>
      </c>
      <c r="G36" s="9"/>
    </row>
    <row r="37" spans="1:7" ht="14.25" customHeight="1" x14ac:dyDescent="0.2">
      <c r="A37" s="1" t="s">
        <v>9</v>
      </c>
      <c r="B37" s="34">
        <v>3780</v>
      </c>
      <c r="C37" s="32">
        <v>550</v>
      </c>
      <c r="D37" s="29">
        <f t="shared" si="15"/>
        <v>14.550264550264549</v>
      </c>
      <c r="E37" s="32">
        <v>57200</v>
      </c>
      <c r="F37" s="33">
        <f t="shared" si="16"/>
        <v>17.708978328173373</v>
      </c>
      <c r="G37" s="9"/>
    </row>
    <row r="38" spans="1:7" ht="14.25" customHeight="1" x14ac:dyDescent="0.2">
      <c r="A38" s="1" t="s">
        <v>10</v>
      </c>
      <c r="B38" s="34">
        <v>1760</v>
      </c>
      <c r="C38" s="32">
        <v>260</v>
      </c>
      <c r="D38" s="29">
        <f t="shared" si="15"/>
        <v>14.772727272727273</v>
      </c>
      <c r="E38" s="32">
        <v>23400</v>
      </c>
      <c r="F38" s="33">
        <f t="shared" si="16"/>
        <v>15.6</v>
      </c>
      <c r="G38" s="9"/>
    </row>
    <row r="39" spans="1:7" ht="25.5" customHeight="1" x14ac:dyDescent="0.2">
      <c r="A39" s="3" t="s">
        <v>21</v>
      </c>
      <c r="B39" s="26">
        <f>B40+B41</f>
        <v>2460</v>
      </c>
      <c r="C39" s="26">
        <f>C40+C41</f>
        <v>370</v>
      </c>
      <c r="D39" s="30">
        <f t="shared" ref="D39:D41" si="17">((C39/B39)*100)</f>
        <v>15.040650406504067</v>
      </c>
      <c r="E39" s="26">
        <f>E40+E41</f>
        <v>23100</v>
      </c>
      <c r="F39" s="31">
        <f t="shared" ref="F39:F41" si="18">((E39/(B39-C39)))</f>
        <v>11.052631578947368</v>
      </c>
      <c r="G39" s="9"/>
    </row>
    <row r="40" spans="1:7" ht="13.5" customHeight="1" x14ac:dyDescent="0.2">
      <c r="A40" s="1" t="s">
        <v>9</v>
      </c>
      <c r="B40" s="34">
        <v>1910</v>
      </c>
      <c r="C40" s="32">
        <v>340</v>
      </c>
      <c r="D40" s="29">
        <f t="shared" si="17"/>
        <v>17.801047120418847</v>
      </c>
      <c r="E40" s="32">
        <v>18500</v>
      </c>
      <c r="F40" s="33">
        <f t="shared" si="18"/>
        <v>11.783439490445859</v>
      </c>
      <c r="G40" s="9"/>
    </row>
    <row r="41" spans="1:7" ht="19.5" customHeight="1" x14ac:dyDescent="0.2">
      <c r="A41" s="16" t="s">
        <v>10</v>
      </c>
      <c r="B41" s="35">
        <v>550</v>
      </c>
      <c r="C41" s="36">
        <v>30</v>
      </c>
      <c r="D41" s="38">
        <f t="shared" si="17"/>
        <v>5.4545454545454541</v>
      </c>
      <c r="E41" s="36">
        <v>4600</v>
      </c>
      <c r="F41" s="39">
        <f t="shared" si="18"/>
        <v>8.8461538461538467</v>
      </c>
      <c r="G41" s="9"/>
    </row>
    <row r="42" spans="1:7" s="20" customFormat="1" ht="20.25" customHeight="1" x14ac:dyDescent="0.2">
      <c r="A42" s="17" t="s">
        <v>6</v>
      </c>
      <c r="B42" s="18"/>
      <c r="C42" s="18"/>
      <c r="D42" s="18"/>
      <c r="E42" s="18"/>
      <c r="F42" s="18"/>
      <c r="G42" s="19"/>
    </row>
    <row r="43" spans="1:7" s="20" customFormat="1" x14ac:dyDescent="0.2">
      <c r="A43" s="21"/>
      <c r="B43" s="18"/>
      <c r="C43" s="18"/>
      <c r="D43" s="18"/>
      <c r="E43" s="18"/>
      <c r="F43" s="18"/>
      <c r="G43" s="19"/>
    </row>
    <row r="44" spans="1:7" s="20" customFormat="1" x14ac:dyDescent="0.2">
      <c r="A44" s="21"/>
      <c r="B44" s="18"/>
      <c r="C44" s="18"/>
      <c r="D44" s="18"/>
      <c r="E44" s="18"/>
      <c r="F44" s="18"/>
      <c r="G44" s="19"/>
    </row>
  </sheetData>
  <mergeCells count="4">
    <mergeCell ref="B4:B5"/>
    <mergeCell ref="A2:A5"/>
    <mergeCell ref="E3:E5"/>
    <mergeCell ref="F3:F5"/>
  </mergeCells>
  <printOptions horizontalCentered="1" verticalCentered="1"/>
  <pageMargins left="0.78740157480314965" right="0.78740157480314965" top="0.98425196850393704" bottom="0.98425196850393704" header="0" footer="0"/>
  <pageSetup scale="77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312-21</vt:lpstr>
      <vt:lpstr>'312-21'!Área_de_impresión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mbernal</dc:creator>
  <cp:lastModifiedBy>NAHIB GONZALEZ</cp:lastModifiedBy>
  <cp:lastPrinted>2023-12-28T15:11:39Z</cp:lastPrinted>
  <dcterms:created xsi:type="dcterms:W3CDTF">2017-09-13T14:17:02Z</dcterms:created>
  <dcterms:modified xsi:type="dcterms:W3CDTF">2024-04-03T14:29:04Z</dcterms:modified>
</cp:coreProperties>
</file>